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8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5" i="1" l="1"/>
  <c r="H20" i="1"/>
  <c r="H21" i="1"/>
  <c r="H22" i="1"/>
  <c r="H23" i="1"/>
  <c r="H24" i="1"/>
  <c r="H25" i="1"/>
  <c r="H26" i="1"/>
  <c r="H27" i="1"/>
  <c r="H28" i="1"/>
  <c r="H19" i="1"/>
  <c r="E20" i="1"/>
  <c r="F20" i="1"/>
  <c r="G20" i="1"/>
  <c r="E21" i="1"/>
  <c r="F21" i="1"/>
  <c r="G21" i="1"/>
  <c r="E22" i="1"/>
  <c r="F22" i="1"/>
  <c r="G22" i="1"/>
  <c r="E23" i="1"/>
  <c r="F23" i="1"/>
  <c r="G23" i="1"/>
  <c r="E24" i="1"/>
  <c r="F24" i="1"/>
  <c r="G24" i="1"/>
  <c r="E25" i="1"/>
  <c r="F25" i="1"/>
  <c r="G25" i="1"/>
  <c r="E26" i="1"/>
  <c r="F26" i="1"/>
  <c r="G26" i="1"/>
  <c r="E27" i="1"/>
  <c r="F27" i="1"/>
  <c r="G27" i="1"/>
  <c r="E28" i="1"/>
  <c r="F28" i="1"/>
  <c r="G28" i="1"/>
  <c r="E19" i="1"/>
  <c r="F19" i="1"/>
  <c r="G19" i="1"/>
  <c r="D11" i="1"/>
  <c r="D12" i="1"/>
  <c r="D14" i="1"/>
</calcChain>
</file>

<file path=xl/sharedStrings.xml><?xml version="1.0" encoding="utf-8"?>
<sst xmlns="http://schemas.openxmlformats.org/spreadsheetml/2006/main" count="19" uniqueCount="18">
  <si>
    <t>Drop ball hear splash</t>
  </si>
  <si>
    <t>Inputs</t>
  </si>
  <si>
    <t>[s]</t>
  </si>
  <si>
    <t>[m/s]</t>
  </si>
  <si>
    <t>v_sound</t>
  </si>
  <si>
    <t>t_hear</t>
  </si>
  <si>
    <t>a_y</t>
  </si>
  <si>
    <t>Solve quadratic equation</t>
  </si>
  <si>
    <t>a =</t>
  </si>
  <si>
    <t>b =</t>
  </si>
  <si>
    <t>c =</t>
  </si>
  <si>
    <t>h =</t>
  </si>
  <si>
    <t>Table</t>
  </si>
  <si>
    <t>a</t>
  </si>
  <si>
    <t>b</t>
  </si>
  <si>
    <t>c</t>
  </si>
  <si>
    <t>h</t>
  </si>
  <si>
    <t>h (nosound)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</si>
</sst>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41891176159"/>
          <c:y val="0.0635067358286375"/>
          <c:w val="0.815402881254193"/>
          <c:h val="0.730396313020114"/>
        </c:manualLayout>
      </c:layout>
      <c:scatterChart>
        <c:scatterStyle val="lineMarker"/>
        <c:varyColors val="0"/>
        <c:ser>
          <c:idx val="0"/>
          <c:order val="0"/>
          <c:tx>
            <c:v>with sound</c:v>
          </c:tx>
          <c:spPr>
            <a:ln w="47625">
              <a:noFill/>
            </a:ln>
          </c:spPr>
          <c:xVal>
            <c:numRef>
              <c:f>Sheet1!$C$19:$C$28</c:f>
              <c:numCache>
                <c:formatCode>0</c:formatCode>
                <c:ptCount val="10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</c:numCache>
            </c:numRef>
          </c:xVal>
          <c:yVal>
            <c:numRef>
              <c:f>Sheet1!$G$19:$G$28</c:f>
              <c:numCache>
                <c:formatCode>0</c:formatCode>
                <c:ptCount val="10"/>
                <c:pt idx="0">
                  <c:v>0.0</c:v>
                </c:pt>
                <c:pt idx="1">
                  <c:v>4.764390088046639</c:v>
                </c:pt>
                <c:pt idx="2">
                  <c:v>18.53356660488316</c:v>
                </c:pt>
                <c:pt idx="3">
                  <c:v>40.5985836302225</c:v>
                </c:pt>
                <c:pt idx="4">
                  <c:v>70.33890901380255</c:v>
                </c:pt>
                <c:pt idx="5">
                  <c:v>107.2077169872282</c:v>
                </c:pt>
                <c:pt idx="6">
                  <c:v>150.7201843723324</c:v>
                </c:pt>
                <c:pt idx="7">
                  <c:v>200.4440730473452</c:v>
                </c:pt>
                <c:pt idx="8">
                  <c:v>255.9920754165196</c:v>
                </c:pt>
                <c:pt idx="9">
                  <c:v>317.0155355325969</c:v>
                </c:pt>
              </c:numCache>
            </c:numRef>
          </c:yVal>
          <c:smooth val="0"/>
        </c:ser>
        <c:ser>
          <c:idx val="1"/>
          <c:order val="1"/>
          <c:tx>
            <c:v>no sound</c:v>
          </c:tx>
          <c:spPr>
            <a:ln w="47625">
              <a:noFill/>
            </a:ln>
          </c:spPr>
          <c:xVal>
            <c:numRef>
              <c:f>Sheet1!$C$19:$C$28</c:f>
              <c:numCache>
                <c:formatCode>0</c:formatCode>
                <c:ptCount val="10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</c:numCache>
            </c:numRef>
          </c:xVal>
          <c:yVal>
            <c:numRef>
              <c:f>Sheet1!$H$19:$H$28</c:f>
              <c:numCache>
                <c:formatCode>0</c:formatCode>
                <c:ptCount val="10"/>
                <c:pt idx="0">
                  <c:v>0.0</c:v>
                </c:pt>
                <c:pt idx="1">
                  <c:v>4.905</c:v>
                </c:pt>
                <c:pt idx="2">
                  <c:v>19.62</c:v>
                </c:pt>
                <c:pt idx="3">
                  <c:v>44.145</c:v>
                </c:pt>
                <c:pt idx="4">
                  <c:v>78.48</c:v>
                </c:pt>
                <c:pt idx="5">
                  <c:v>122.625</c:v>
                </c:pt>
                <c:pt idx="6">
                  <c:v>176.58</c:v>
                </c:pt>
                <c:pt idx="7">
                  <c:v>240.345</c:v>
                </c:pt>
                <c:pt idx="8">
                  <c:v>313.92</c:v>
                </c:pt>
                <c:pt idx="9">
                  <c:v>397.305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7439336"/>
        <c:axId val="2108159720"/>
      </c:scatterChart>
      <c:valAx>
        <c:axId val="20374393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time  to hear splash [s]</a:t>
                </a:r>
              </a:p>
            </c:rich>
          </c:tx>
          <c:layout>
            <c:manualLayout>
              <c:xMode val="edge"/>
              <c:yMode val="edge"/>
              <c:x val="0.636826206701741"/>
              <c:y val="0.887204164645296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108159720"/>
        <c:crosses val="autoZero"/>
        <c:crossBetween val="midCat"/>
      </c:valAx>
      <c:valAx>
        <c:axId val="2108159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height of cliff [m]</a:t>
                </a:r>
              </a:p>
            </c:rich>
          </c:tx>
          <c:layout>
            <c:manualLayout>
              <c:xMode val="edge"/>
              <c:yMode val="edge"/>
              <c:x val="0.00896860986547085"/>
              <c:y val="0.0398940179870881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037439336"/>
        <c:crosses val="autoZero"/>
        <c:crossBetween val="midCat"/>
      </c:valAx>
    </c:plotArea>
    <c:legend>
      <c:legendPos val="t"/>
      <c:layout>
        <c:manualLayout>
          <c:xMode val="edge"/>
          <c:yMode val="edge"/>
          <c:x val="0.213486988453798"/>
          <c:y val="0.137440758293839"/>
          <c:w val="0.39534515024187"/>
          <c:h val="0.11807665037131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215900</xdr:colOff>
      <xdr:row>2</xdr:row>
      <xdr:rowOff>25400</xdr:rowOff>
    </xdr:from>
    <xdr:to>
      <xdr:col>12</xdr:col>
      <xdr:colOff>419100</xdr:colOff>
      <xdr:row>16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D16" sqref="D16"/>
    </sheetView>
  </sheetViews>
  <sheetFormatPr baseColWidth="10" defaultRowHeight="15" x14ac:dyDescent="0"/>
  <cols>
    <col min="1" max="2" width="2.6640625" customWidth="1"/>
    <col min="3" max="3" width="8.1640625" bestFit="1" customWidth="1"/>
    <col min="4" max="4" width="8.33203125" bestFit="1" customWidth="1"/>
    <col min="5" max="5" width="8.5" bestFit="1" customWidth="1"/>
    <col min="6" max="6" width="9.83203125" bestFit="1" customWidth="1"/>
    <col min="7" max="7" width="9" customWidth="1"/>
    <col min="8" max="8" width="9.5" customWidth="1"/>
  </cols>
  <sheetData>
    <row r="1" spans="1:5">
      <c r="A1" t="s">
        <v>0</v>
      </c>
    </row>
    <row r="4" spans="1:5">
      <c r="B4" t="s">
        <v>1</v>
      </c>
    </row>
    <row r="5" spans="1:5">
      <c r="C5" t="s">
        <v>5</v>
      </c>
      <c r="D5">
        <v>5</v>
      </c>
      <c r="E5" t="s">
        <v>2</v>
      </c>
    </row>
    <row r="6" spans="1:5">
      <c r="C6" t="s">
        <v>4</v>
      </c>
      <c r="D6">
        <v>330</v>
      </c>
      <c r="E6" t="s">
        <v>3</v>
      </c>
    </row>
    <row r="7" spans="1:5">
      <c r="C7" t="s">
        <v>6</v>
      </c>
      <c r="D7">
        <v>-9.81</v>
      </c>
    </row>
    <row r="9" spans="1:5">
      <c r="B9" t="s">
        <v>7</v>
      </c>
    </row>
    <row r="10" spans="1:5">
      <c r="C10" t="s">
        <v>8</v>
      </c>
      <c r="D10" s="1">
        <v>1</v>
      </c>
    </row>
    <row r="11" spans="1:5">
      <c r="C11" t="s">
        <v>9</v>
      </c>
      <c r="D11" s="1">
        <f>((2*$D$6^2)/$D$7)-(2*$D$6*$D$5)</f>
        <v>-25501.83486238532</v>
      </c>
    </row>
    <row r="12" spans="1:5">
      <c r="C12" t="s">
        <v>10</v>
      </c>
      <c r="D12" s="1">
        <f>($D$6^2)*($D$5^2)</f>
        <v>2722500</v>
      </c>
    </row>
    <row r="13" spans="1:5">
      <c r="D13" s="1"/>
    </row>
    <row r="14" spans="1:5">
      <c r="C14" t="s">
        <v>11</v>
      </c>
      <c r="D14" s="1">
        <f>(-$D$11+SQRT(($D$11^2)-4*$D$10*$D$12))/(2*$D$10)</f>
        <v>25394.627145398092</v>
      </c>
    </row>
    <row r="15" spans="1:5">
      <c r="D15" s="1">
        <f>(-$D$11-SQRT(($D$11^2)-4*$D$10*$D$12))/(2*$D$10)</f>
        <v>107.2077169872282</v>
      </c>
    </row>
    <row r="17" spans="2:8">
      <c r="B17" t="s">
        <v>12</v>
      </c>
    </row>
    <row r="18" spans="2:8" ht="30">
      <c r="C18" s="4" t="s">
        <v>5</v>
      </c>
      <c r="D18" s="4" t="s">
        <v>13</v>
      </c>
      <c r="E18" s="4" t="s">
        <v>14</v>
      </c>
      <c r="F18" s="4" t="s">
        <v>15</v>
      </c>
      <c r="G18" s="4" t="s">
        <v>16</v>
      </c>
      <c r="H18" s="4" t="s">
        <v>17</v>
      </c>
    </row>
    <row r="19" spans="2:8">
      <c r="C19" s="3">
        <v>0</v>
      </c>
      <c r="D19" s="2">
        <v>1</v>
      </c>
      <c r="E19" s="3">
        <f>((2*$D$6^2)/$D$7)-(2*$D$6*$C19)</f>
        <v>-22201.83486238532</v>
      </c>
      <c r="F19" s="3">
        <f>($D$6^2)*($C19^2)</f>
        <v>0</v>
      </c>
      <c r="G19" s="3">
        <f>(-$E19-SQRT(($E19^2)-4*$D19*$F19))/(2*$D19)</f>
        <v>0</v>
      </c>
      <c r="H19" s="3">
        <f>-0.5*$D$7*$C19^2</f>
        <v>0</v>
      </c>
    </row>
    <row r="20" spans="2:8">
      <c r="C20" s="3">
        <v>1</v>
      </c>
      <c r="D20" s="2">
        <v>1</v>
      </c>
      <c r="E20" s="3">
        <f t="shared" ref="E20:E28" si="0">((2*$D$6^2)/$D$7)-(2*$D$6*$C20)</f>
        <v>-22861.83486238532</v>
      </c>
      <c r="F20" s="3">
        <f t="shared" ref="F20:F28" si="1">($D$6^2)*($C20^2)</f>
        <v>108900</v>
      </c>
      <c r="G20" s="3">
        <f t="shared" ref="G20:G28" si="2">(-$E20-SQRT(($E20^2)-4*$D20*$F20))/(2*$D20)</f>
        <v>4.764390088046639</v>
      </c>
      <c r="H20" s="3">
        <f t="shared" ref="H20:H28" si="3">-0.5*$D$7*$C20^2</f>
        <v>4.9050000000000002</v>
      </c>
    </row>
    <row r="21" spans="2:8">
      <c r="C21" s="3">
        <v>2</v>
      </c>
      <c r="D21" s="2">
        <v>1</v>
      </c>
      <c r="E21" s="3">
        <f t="shared" si="0"/>
        <v>-23521.83486238532</v>
      </c>
      <c r="F21" s="3">
        <f t="shared" si="1"/>
        <v>435600</v>
      </c>
      <c r="G21" s="3">
        <f t="shared" si="2"/>
        <v>18.533566604883163</v>
      </c>
      <c r="H21" s="3">
        <f t="shared" si="3"/>
        <v>19.62</v>
      </c>
    </row>
    <row r="22" spans="2:8">
      <c r="C22" s="3">
        <v>3</v>
      </c>
      <c r="D22" s="2">
        <v>1</v>
      </c>
      <c r="E22" s="3">
        <f t="shared" si="0"/>
        <v>-24181.83486238532</v>
      </c>
      <c r="F22" s="3">
        <f t="shared" si="1"/>
        <v>980100</v>
      </c>
      <c r="G22" s="3">
        <f t="shared" si="2"/>
        <v>40.598583630222493</v>
      </c>
      <c r="H22" s="3">
        <f t="shared" si="3"/>
        <v>44.145000000000003</v>
      </c>
    </row>
    <row r="23" spans="2:8">
      <c r="C23" s="3">
        <v>4</v>
      </c>
      <c r="D23" s="2">
        <v>1</v>
      </c>
      <c r="E23" s="3">
        <f t="shared" si="0"/>
        <v>-24841.83486238532</v>
      </c>
      <c r="F23" s="3">
        <f t="shared" si="1"/>
        <v>1742400</v>
      </c>
      <c r="G23" s="3">
        <f t="shared" si="2"/>
        <v>70.338909013802549</v>
      </c>
      <c r="H23" s="3">
        <f t="shared" si="3"/>
        <v>78.48</v>
      </c>
    </row>
    <row r="24" spans="2:8">
      <c r="C24" s="3">
        <v>5</v>
      </c>
      <c r="D24" s="2">
        <v>1</v>
      </c>
      <c r="E24" s="3">
        <f t="shared" si="0"/>
        <v>-25501.83486238532</v>
      </c>
      <c r="F24" s="3">
        <f t="shared" si="1"/>
        <v>2722500</v>
      </c>
      <c r="G24" s="3">
        <f t="shared" si="2"/>
        <v>107.2077169872282</v>
      </c>
      <c r="H24" s="3">
        <f t="shared" si="3"/>
        <v>122.625</v>
      </c>
    </row>
    <row r="25" spans="2:8">
      <c r="C25" s="3">
        <v>6</v>
      </c>
      <c r="D25" s="2">
        <v>1</v>
      </c>
      <c r="E25" s="3">
        <f t="shared" si="0"/>
        <v>-26161.83486238532</v>
      </c>
      <c r="F25" s="3">
        <f t="shared" si="1"/>
        <v>3920400</v>
      </c>
      <c r="G25" s="3">
        <f t="shared" si="2"/>
        <v>150.72018437233237</v>
      </c>
      <c r="H25" s="3">
        <f t="shared" si="3"/>
        <v>176.58</v>
      </c>
    </row>
    <row r="26" spans="2:8">
      <c r="C26" s="3">
        <v>7</v>
      </c>
      <c r="D26" s="2">
        <v>1</v>
      </c>
      <c r="E26" s="3">
        <f t="shared" si="0"/>
        <v>-26821.83486238532</v>
      </c>
      <c r="F26" s="3">
        <f t="shared" si="1"/>
        <v>5336100</v>
      </c>
      <c r="G26" s="3">
        <f t="shared" si="2"/>
        <v>200.44407304734523</v>
      </c>
      <c r="H26" s="3">
        <f t="shared" si="3"/>
        <v>240.345</v>
      </c>
    </row>
    <row r="27" spans="2:8">
      <c r="C27" s="3">
        <v>8</v>
      </c>
      <c r="D27" s="2">
        <v>1</v>
      </c>
      <c r="E27" s="3">
        <f t="shared" si="0"/>
        <v>-27481.83486238532</v>
      </c>
      <c r="F27" s="3">
        <f t="shared" si="1"/>
        <v>6969600</v>
      </c>
      <c r="G27" s="3">
        <f t="shared" si="2"/>
        <v>255.99207541651958</v>
      </c>
      <c r="H27" s="3">
        <f t="shared" si="3"/>
        <v>313.92</v>
      </c>
    </row>
    <row r="28" spans="2:8">
      <c r="C28" s="3">
        <v>9</v>
      </c>
      <c r="D28" s="2">
        <v>1</v>
      </c>
      <c r="E28" s="3">
        <f t="shared" si="0"/>
        <v>-28141.83486238532</v>
      </c>
      <c r="F28" s="3">
        <f t="shared" si="1"/>
        <v>8820900</v>
      </c>
      <c r="G28" s="3">
        <f t="shared" si="2"/>
        <v>317.01553553259691</v>
      </c>
      <c r="H28" s="3">
        <f t="shared" si="3"/>
        <v>397.30500000000001</v>
      </c>
    </row>
  </sheetData>
  <phoneticPr fontId="3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2018-01-31T04:34:58Z</cp:lastPrinted>
  <dcterms:created xsi:type="dcterms:W3CDTF">2018-01-31T03:29:43Z</dcterms:created>
  <dcterms:modified xsi:type="dcterms:W3CDTF">2018-01-31T04:40:31Z</dcterms:modified>
</cp:coreProperties>
</file>